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0" i="1" l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57" i="1"/>
  <c r="I57" i="1" s="1"/>
  <c r="G56" i="1"/>
  <c r="I56" i="1" s="1"/>
  <c r="G55" i="1"/>
  <c r="I55" i="1" s="1"/>
  <c r="G54" i="1"/>
  <c r="I54" i="1" s="1"/>
  <c r="G53" i="1"/>
  <c r="G52" i="1"/>
  <c r="I73" i="1" l="1"/>
  <c r="I86" i="1"/>
  <c r="G51" i="1"/>
  <c r="I51" i="1" s="1"/>
  <c r="G59" i="1" s="1"/>
  <c r="G20" i="1" l="1"/>
  <c r="G32" i="1"/>
  <c r="G33" i="1"/>
  <c r="G34" i="1"/>
  <c r="G35" i="1"/>
  <c r="G36" i="1"/>
  <c r="G37" i="1"/>
  <c r="G38" i="1"/>
  <c r="G39" i="1"/>
  <c r="G16" i="1" l="1"/>
  <c r="G12" i="1" l="1"/>
  <c r="G31" i="1" l="1"/>
  <c r="G18" i="1"/>
  <c r="G30" i="1"/>
  <c r="G44" i="1"/>
  <c r="G43" i="1"/>
  <c r="G42" i="1"/>
  <c r="G41" i="1"/>
  <c r="G29" i="1"/>
  <c r="G28" i="1"/>
  <c r="G27" i="1"/>
  <c r="G26" i="1"/>
  <c r="G25" i="1"/>
  <c r="G24" i="1"/>
  <c r="G23" i="1"/>
  <c r="G22" i="1"/>
  <c r="G21" i="1"/>
  <c r="G17" i="1"/>
  <c r="G15" i="1"/>
  <c r="G14" i="1"/>
  <c r="G13" i="1"/>
  <c r="G46" i="1" s="1"/>
  <c r="D89" i="1" s="1"/>
</calcChain>
</file>

<file path=xl/sharedStrings.xml><?xml version="1.0" encoding="utf-8"?>
<sst xmlns="http://schemas.openxmlformats.org/spreadsheetml/2006/main" count="272" uniqueCount="105">
  <si>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</si>
  <si>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</si>
  <si>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</si>
  <si>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</si>
  <si>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</si>
  <si>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</si>
  <si>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</si>
  <si>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</si>
  <si>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Doprava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</si>
  <si>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</si>
  <si>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</si>
  <si>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</si>
  <si>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</si>
  <si>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</si>
  <si>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</si>
  <si>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</si>
  <si>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</si>
  <si>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</si>
  <si>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Zálivka</t>
  </si>
  <si>
    <t>Četnost prací za rok</t>
  </si>
  <si>
    <t>11.</t>
  </si>
  <si>
    <t>12.</t>
  </si>
  <si>
    <t>13.</t>
  </si>
  <si>
    <t>14.</t>
  </si>
  <si>
    <t>-</t>
  </si>
  <si>
    <t>Pletí záhonů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</si>
  <si>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</si>
  <si>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</si>
  <si>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</si>
  <si>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</si>
  <si>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</si>
  <si>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</si>
  <si>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</si>
  <si>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</si>
  <si>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</si>
  <si>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</si>
  <si>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</si>
  <si>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</si>
  <si>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Popis činnosti</t>
  </si>
  <si>
    <t>Množství</t>
  </si>
  <si>
    <t>Celkem:</t>
  </si>
  <si>
    <t>Výsadba cibulovin</t>
  </si>
  <si>
    <t>27.</t>
  </si>
  <si>
    <t>28.</t>
  </si>
  <si>
    <t>29.</t>
  </si>
  <si>
    <t>30.</t>
  </si>
  <si>
    <t>31.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</si>
  <si>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„Založení a údržba trvalkových záhonů u OD LABE"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</si>
  <si>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2025</t>
    </r>
  </si>
  <si>
    <t xml:space="preserve">Úprava terénu hrabáním </t>
  </si>
  <si>
    <t>Vytýčení výsadeb a rozmístění rostlin</t>
  </si>
  <si>
    <t>kpl</t>
  </si>
  <si>
    <t>Výsadba trvalek a okrasných trav bez výměny zeminy</t>
  </si>
  <si>
    <t>Calamagrostis acutiflora 'Karl Foerster' </t>
  </si>
  <si>
    <t>Panicum virgatum ’Northwind’</t>
  </si>
  <si>
    <t>Agastache Hybr. ’Black Adder’</t>
  </si>
  <si>
    <t>Salvia nemorosa ’Caradonna’</t>
  </si>
  <si>
    <t>Salvia nemorosa ’Mainacht´</t>
  </si>
  <si>
    <t>Sporobolus heterolepis ’Hummelo’</t>
  </si>
  <si>
    <t>Echinacea pallida ’Hula Dancer’</t>
  </si>
  <si>
    <t>Nepeta x faassenii ´Junior Walker®´</t>
  </si>
  <si>
    <t>Achillea millefolium ´Apple blossom´</t>
  </si>
  <si>
    <t>Aster amellus ’Veilchenkönigin’</t>
  </si>
  <si>
    <t>Muscari armeniacum ‘Valerie Finnis’</t>
  </si>
  <si>
    <t>Narcissus ‘Thalia’</t>
  </si>
  <si>
    <t>Tulipa bakeri ‘Lilac Wonder’</t>
  </si>
  <si>
    <t>Rozprostření štěrku (vrstva 5 - 7 cm)</t>
  </si>
  <si>
    <t>Štěrk (fr. 8/16 mm)</t>
  </si>
  <si>
    <t>Úklid záhonů</t>
  </si>
  <si>
    <t>8.</t>
  </si>
  <si>
    <t xml:space="preserve">  </t>
  </si>
  <si>
    <t xml:space="preserve">                    Seznam rostlin:</t>
  </si>
  <si>
    <t>32.</t>
  </si>
  <si>
    <t>33.</t>
  </si>
  <si>
    <t>34.</t>
  </si>
  <si>
    <t>35.</t>
  </si>
  <si>
    <t>36.</t>
  </si>
  <si>
    <t>Rok 2027</t>
  </si>
  <si>
    <t>Rok 2028</t>
  </si>
  <si>
    <t xml:space="preserve">                    Trvalkový záhon:</t>
  </si>
  <si>
    <t>8</t>
  </si>
  <si>
    <t>6</t>
  </si>
  <si>
    <t>Geranium sanguineum ’Elsbeth’</t>
  </si>
  <si>
    <t>Aster divaricatus ’Tradescant’</t>
  </si>
  <si>
    <t>Epimedium × rubrum 'Sweetheart'</t>
  </si>
  <si>
    <t>Carex morrowii´Ice dance´</t>
  </si>
  <si>
    <t>Persicaria amplexicaulis 'September Spires'</t>
  </si>
  <si>
    <t>Odstranění stávající zeminy (tl. 25 cm) a odstranění trvalek s odvozem na skládku</t>
  </si>
  <si>
    <t>Rozprostření ornice (tl. 25 cm) smíchané s půdním kondicionérem a pískem</t>
  </si>
  <si>
    <t xml:space="preserve">Ornice </t>
  </si>
  <si>
    <t>Zalití rostlin vodou</t>
  </si>
  <si>
    <t>Řez trvalek a odstranění suchých částí</t>
  </si>
  <si>
    <t>Selekce rozrůstajících se druhů</t>
  </si>
  <si>
    <t>Dosadba trvalek (nákup a výsadba)</t>
  </si>
  <si>
    <t>Dosypání štěrkového mulče (tl. 1 – 2 cm), vč. materiálu</t>
  </si>
  <si>
    <t xml:space="preserve">                    Zahrazovací sloupky s řetězem:</t>
  </si>
  <si>
    <t>37.</t>
  </si>
  <si>
    <t>38.</t>
  </si>
  <si>
    <t>39.</t>
  </si>
  <si>
    <t>Instalace zahrazovacích sloupků s řetězem (20 ks)</t>
  </si>
  <si>
    <t>Celkem (založení a údržba do roku 2028):</t>
  </si>
  <si>
    <r>
      <t>VÝKAZ VÝMĚR č. 2 K OCENĚNÍ -</t>
    </r>
    <r>
      <rPr>
        <b/>
        <i/>
        <sz val="16"/>
        <color theme="1"/>
        <rFont val="Calibri"/>
        <family val="2"/>
        <charset val="238"/>
        <scheme val="minor"/>
      </rPr>
      <t xml:space="preserve"> Založení a údržba trvalkového záhonu u OD LABE (ul. Revoluční)</t>
    </r>
  </si>
  <si>
    <t>Rok 2026 - založení</t>
  </si>
  <si>
    <t>Rok 2026 - údržba</t>
  </si>
  <si>
    <t xml:space="preserve">                                                                                         Cena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</si>
</sst>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Border="1"/>
    <xf numFmtId="0" fontId="0" fillId="0" borderId="12" xfId="0" applyFont="1" applyBorder="1" applyAlignment="1" applyProtection="1">
      <alignment wrapText="1"/>
    </xf>
    <xf numFmtId="0" fontId="0" fillId="0" borderId="10" xfId="0" applyFont="1" applyBorder="1" applyAlignment="1" applyProtection="1">
      <alignment horizontal="center" vertical="center" wrapText="1"/>
    </xf>
    <xf numFmtId="164" fontId="0" fillId="0" borderId="10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10" xfId="0" applyNumberFormat="1" applyFont="1" applyBorder="1" applyAlignment="1" applyProtection="1">
      <alignment horizontal="center" vertical="center" wrapText="1"/>
    </xf>
    <xf numFmtId="164" fontId="0" fillId="0" borderId="13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1" xfId="0" applyFont="1" applyBorder="1" applyAlignment="1" applyProtection="1">
      <alignment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6" fillId="0" borderId="0" xfId="0" applyFont="1" applyFill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</xf>
    <xf numFmtId="164" fontId="7" fillId="0" borderId="0" xfId="0" applyNumberFormat="1" applyFont="1" applyAlignment="1" applyProtection="1">
      <alignment horizontal="center" wrapText="1"/>
    </xf>
    <xf numFmtId="0" fontId="0" fillId="0" borderId="0" xfId="0" applyFont="1" applyProtection="1"/>
    <xf numFmtId="164" fontId="0" fillId="0" borderId="0" xfId="0" applyNumberFormat="1" applyFont="1" applyBorder="1" applyAlignment="1" applyProtection="1">
      <alignment horizontal="center" vertical="center" wrapText="1"/>
      <protection locked="0" hidden="1"/>
    </xf>
    <xf numFmtId="0" fontId="5" fillId="0" borderId="0" xfId="0" applyFont="1" applyProtection="1"/>
    <xf numFmtId="164" fontId="5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0" fillId="2" borderId="1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wrapText="1"/>
    </xf>
    <xf numFmtId="0" fontId="13" fillId="0" borderId="2" xfId="0" applyFont="1" applyBorder="1" applyAlignment="1" applyProtection="1">
      <alignment wrapText="1"/>
    </xf>
    <xf numFmtId="164" fontId="13" fillId="0" borderId="2" xfId="0" applyNumberFormat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164" fontId="13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2" xfId="0" applyNumberFormat="1" applyFont="1" applyBorder="1" applyAlignment="1" applyProtection="1">
      <alignment horizontal="center" vertical="center" wrapText="1"/>
    </xf>
    <xf numFmtId="164" fontId="13" fillId="0" borderId="3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 applyProtection="1">
      <alignment wrapText="1"/>
    </xf>
    <xf numFmtId="0" fontId="16" fillId="0" borderId="2" xfId="0" applyFont="1" applyBorder="1" applyAlignment="1" applyProtection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16" fillId="0" borderId="3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10" xfId="0" applyNumberFormat="1" applyFont="1" applyBorder="1" applyAlignment="1" applyProtection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3" fillId="0" borderId="10" xfId="0" applyFont="1" applyBorder="1" applyAlignment="1" applyProtection="1">
      <alignment wrapText="1"/>
    </xf>
    <xf numFmtId="164" fontId="13" fillId="0" borderId="13" xfId="0" applyNumberFormat="1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wrapText="1"/>
    </xf>
    <xf numFmtId="0" fontId="13" fillId="0" borderId="20" xfId="0" applyFont="1" applyBorder="1" applyAlignment="1" applyProtection="1">
      <alignment horizontal="center" vertical="center" wrapText="1"/>
    </xf>
    <xf numFmtId="164" fontId="13" fillId="0" borderId="20" xfId="0" applyNumberFormat="1" applyFont="1" applyBorder="1" applyAlignment="1" applyProtection="1">
      <alignment horizontal="center" vertical="center" wrapText="1"/>
      <protection locked="0" hidden="1"/>
    </xf>
    <xf numFmtId="164" fontId="13" fillId="0" borderId="20" xfId="0" applyNumberFormat="1" applyFont="1" applyBorder="1" applyAlignment="1" applyProtection="1">
      <alignment horizontal="center" vertical="center" wrapText="1"/>
    </xf>
    <xf numFmtId="164" fontId="13" fillId="0" borderId="21" xfId="0" applyNumberFormat="1" applyFont="1" applyBorder="1" applyAlignment="1" applyProtection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49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1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49" fontId="0" fillId="0" borderId="15" xfId="0" applyNumberFormat="1" applyBorder="1" applyAlignment="1">
      <alignment horizontal="left"/>
    </xf>
    <xf numFmtId="49" fontId="0" fillId="0" borderId="15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4" fontId="16" fillId="0" borderId="10" xfId="0" applyNumberFormat="1" applyFont="1" applyBorder="1" applyAlignment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wrapText="1"/>
    </xf>
    <xf numFmtId="0" fontId="0" fillId="4" borderId="1" xfId="0" applyFont="1" applyFill="1" applyBorder="1" applyAlignment="1" applyProtection="1">
      <alignment horizontal="center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wrapText="1"/>
    </xf>
    <xf numFmtId="0" fontId="5" fillId="0" borderId="28" xfId="0" applyFont="1" applyFill="1" applyBorder="1" applyAlignment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 applyProtection="1">
      <alignment horizontal="center" wrapText="1"/>
    </xf>
    <xf numFmtId="0" fontId="6" fillId="3" borderId="0" xfId="0" applyFont="1" applyFill="1" applyAlignment="1">
      <alignment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/>
    </xf>
    <xf numFmtId="0" fontId="7" fillId="3" borderId="8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164" fontId="14" fillId="0" borderId="0" xfId="0" applyNumberFormat="1" applyFont="1" applyBorder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5" fillId="0" borderId="30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6" fillId="0" borderId="33" xfId="0" applyFont="1" applyBorder="1" applyAlignment="1" applyProtection="1">
      <alignment horizontal="left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9"/>
  <sheetViews>
    <sheetView tabSelected="1" topLeftCell="A67" zoomScale="110" zoomScaleNormal="110" workbookViewId="0">
      <selection activeCell="F100" sqref="F100"/>
    </sheetView>
  </sheetViews>
  <sheetFormatPr defaultRowHeight="15" x14ac:dyDescent="0.25"/>
  <cols>
    <col min="1" max="1" width="1.7109375" customWidth="1"/>
    <col min="2" max="2" width="4.140625" style="6" customWidth="1"/>
    <col min="3" max="3" width="66.28515625" style="1" customWidth="1"/>
    <col min="4" max="4" width="9.140625" style="2" customWidth="1"/>
    <col min="5" max="5" width="8.7109375" style="4" customWidth="1"/>
    <col min="6" max="6" width="13" style="4" customWidth="1"/>
    <col min="7" max="7" width="13.5703125" style="4" customWidth="1"/>
    <col min="8" max="8" width="12.28515625" style="8" customWidth="1"/>
    <col min="9" max="9" width="13.140625" style="8" customWidth="1"/>
    <col min="10" max="10" width="78.28515625" customWidth="1"/>
  </cols>
  <sheetData>
    <row r="2" spans="2:10" ht="21" x14ac:dyDescent="0.35">
      <c r="B2" s="45" t="s">
        <v>101</v>
      </c>
      <c r="C2" s="45"/>
      <c r="D2" s="46"/>
      <c r="E2" s="30"/>
      <c r="F2" s="36"/>
      <c r="G2" s="30"/>
      <c r="H2" s="36"/>
    </row>
    <row r="3" spans="2:10" x14ac:dyDescent="0.25">
      <c r="B3" s="30"/>
      <c r="C3" s="36"/>
      <c r="D3" s="30"/>
      <c r="E3" s="30"/>
      <c r="F3" s="36"/>
      <c r="G3" s="30"/>
      <c r="H3" s="36"/>
    </row>
    <row r="4" spans="2:10" ht="15.75" x14ac:dyDescent="0.25">
      <c r="B4" s="30"/>
      <c r="C4" s="47" t="s">
        <v>47</v>
      </c>
      <c r="D4" s="30"/>
      <c r="E4" s="30"/>
      <c r="F4" s="36"/>
      <c r="G4" s="30"/>
      <c r="H4" s="36"/>
    </row>
    <row r="5" spans="2:10" ht="15.75" x14ac:dyDescent="0.25">
      <c r="B5" s="30"/>
      <c r="C5" s="47" t="s">
        <v>48</v>
      </c>
      <c r="D5" s="30"/>
      <c r="E5" s="30"/>
      <c r="F5" s="36"/>
      <c r="G5" s="30"/>
      <c r="H5" s="36"/>
    </row>
    <row r="6" spans="2:10" ht="15.75" x14ac:dyDescent="0.25">
      <c r="B6" s="30"/>
      <c r="C6" s="47"/>
      <c r="D6" s="30"/>
      <c r="E6" s="30"/>
      <c r="F6" s="36"/>
      <c r="G6" s="30"/>
      <c r="H6" s="36"/>
    </row>
    <row r="7" spans="2:10" ht="19.5" thickBot="1" x14ac:dyDescent="0.35">
      <c r="C7" s="49" t="s">
        <v>102</v>
      </c>
    </row>
    <row r="8" spans="2:10" s="3" customFormat="1" ht="30.75" thickBot="1" x14ac:dyDescent="0.3">
      <c r="B8" s="103"/>
      <c r="C8" s="104" t="s">
        <v>4</v>
      </c>
      <c r="D8" s="104" t="s">
        <v>0</v>
      </c>
      <c r="E8" s="104" t="s">
        <v>1</v>
      </c>
      <c r="F8" s="104" t="s">
        <v>2</v>
      </c>
      <c r="G8" s="104" t="s">
        <v>3</v>
      </c>
      <c r="H8" s="105" t="s">
        <v>19</v>
      </c>
      <c r="I8" s="106" t="s">
        <v>3</v>
      </c>
    </row>
    <row r="9" spans="2:10" s="3" customFormat="1" x14ac:dyDescent="0.25">
      <c r="B9" s="135" t="s">
        <v>95</v>
      </c>
      <c r="C9" s="136"/>
      <c r="D9" s="136"/>
      <c r="E9" s="136"/>
      <c r="F9" s="136"/>
      <c r="G9" s="136"/>
      <c r="H9" s="136"/>
      <c r="I9" s="137"/>
    </row>
    <row r="10" spans="2:10" s="3" customFormat="1" ht="15.75" thickBot="1" x14ac:dyDescent="0.3">
      <c r="B10" s="111" t="s">
        <v>9</v>
      </c>
      <c r="C10" s="114" t="s">
        <v>99</v>
      </c>
      <c r="D10" s="113" t="s">
        <v>51</v>
      </c>
      <c r="E10" s="113">
        <v>1</v>
      </c>
      <c r="F10" s="116"/>
      <c r="G10" s="116">
        <f>E10*F10</f>
        <v>0</v>
      </c>
      <c r="H10" s="115" t="s">
        <v>24</v>
      </c>
      <c r="I10" s="117" t="s">
        <v>24</v>
      </c>
    </row>
    <row r="11" spans="2:10" s="3" customFormat="1" ht="15.75" thickBot="1" x14ac:dyDescent="0.3">
      <c r="B11" s="138" t="s">
        <v>79</v>
      </c>
      <c r="C11" s="139"/>
      <c r="D11" s="139"/>
      <c r="E11" s="139"/>
      <c r="F11" s="139"/>
      <c r="G11" s="139"/>
      <c r="H11" s="139"/>
      <c r="I11" s="140"/>
    </row>
    <row r="12" spans="2:10" s="3" customFormat="1" ht="30" x14ac:dyDescent="0.25">
      <c r="B12" s="75" t="s">
        <v>10</v>
      </c>
      <c r="C12" s="76" t="s">
        <v>87</v>
      </c>
      <c r="D12" s="72" t="s">
        <v>7</v>
      </c>
      <c r="E12" s="72">
        <v>15.3</v>
      </c>
      <c r="F12" s="73"/>
      <c r="G12" s="74">
        <f>F12*E12</f>
        <v>0</v>
      </c>
      <c r="H12" s="72" t="s">
        <v>24</v>
      </c>
      <c r="I12" s="77" t="s">
        <v>24</v>
      </c>
      <c r="J12" s="19"/>
    </row>
    <row r="13" spans="2:10" s="3" customFormat="1" ht="16.5" customHeight="1" x14ac:dyDescent="0.25">
      <c r="B13" s="52" t="s">
        <v>11</v>
      </c>
      <c r="C13" s="50" t="s">
        <v>88</v>
      </c>
      <c r="D13" s="53" t="s">
        <v>7</v>
      </c>
      <c r="E13" s="53">
        <v>15.3</v>
      </c>
      <c r="F13" s="54"/>
      <c r="G13" s="55">
        <f t="shared" ref="G13:G18" si="0">F13*E13</f>
        <v>0</v>
      </c>
      <c r="H13" s="55" t="s">
        <v>24</v>
      </c>
      <c r="I13" s="56" t="s">
        <v>24</v>
      </c>
      <c r="J13" s="19"/>
    </row>
    <row r="14" spans="2:10" s="3" customFormat="1" x14ac:dyDescent="0.25">
      <c r="B14" s="75" t="s">
        <v>12</v>
      </c>
      <c r="C14" s="50" t="s">
        <v>89</v>
      </c>
      <c r="D14" s="53" t="s">
        <v>7</v>
      </c>
      <c r="E14" s="53">
        <v>15.3</v>
      </c>
      <c r="F14" s="54"/>
      <c r="G14" s="55">
        <f t="shared" si="0"/>
        <v>0</v>
      </c>
      <c r="H14" s="53" t="s">
        <v>24</v>
      </c>
      <c r="I14" s="56" t="s">
        <v>24</v>
      </c>
      <c r="J14" s="19"/>
    </row>
    <row r="15" spans="2:10" s="3" customFormat="1" x14ac:dyDescent="0.25">
      <c r="B15" s="52" t="s">
        <v>13</v>
      </c>
      <c r="C15" s="50" t="s">
        <v>49</v>
      </c>
      <c r="D15" s="53" t="s">
        <v>5</v>
      </c>
      <c r="E15" s="53">
        <v>61</v>
      </c>
      <c r="F15" s="54"/>
      <c r="G15" s="55">
        <f t="shared" si="0"/>
        <v>0</v>
      </c>
      <c r="H15" s="53" t="s">
        <v>24</v>
      </c>
      <c r="I15" s="56" t="s">
        <v>24</v>
      </c>
      <c r="J15" s="19"/>
    </row>
    <row r="16" spans="2:10" s="3" customFormat="1" x14ac:dyDescent="0.25">
      <c r="B16" s="75" t="s">
        <v>14</v>
      </c>
      <c r="C16" s="78" t="s">
        <v>50</v>
      </c>
      <c r="D16" s="79" t="s">
        <v>51</v>
      </c>
      <c r="E16" s="79">
        <v>1</v>
      </c>
      <c r="F16" s="80"/>
      <c r="G16" s="81">
        <f t="shared" si="0"/>
        <v>0</v>
      </c>
      <c r="H16" s="79" t="s">
        <v>24</v>
      </c>
      <c r="I16" s="82"/>
      <c r="J16" s="19"/>
    </row>
    <row r="17" spans="1:9" s="3" customFormat="1" x14ac:dyDescent="0.25">
      <c r="B17" s="52" t="s">
        <v>15</v>
      </c>
      <c r="C17" s="57" t="s">
        <v>52</v>
      </c>
      <c r="D17" s="58" t="s">
        <v>6</v>
      </c>
      <c r="E17" s="58">
        <v>344</v>
      </c>
      <c r="F17" s="51"/>
      <c r="G17" s="55">
        <f t="shared" si="0"/>
        <v>0</v>
      </c>
      <c r="H17" s="59" t="s">
        <v>24</v>
      </c>
      <c r="I17" s="60" t="s">
        <v>24</v>
      </c>
    </row>
    <row r="18" spans="1:9" s="3" customFormat="1" ht="15.75" thickBot="1" x14ac:dyDescent="0.3">
      <c r="B18" s="75" t="s">
        <v>69</v>
      </c>
      <c r="C18" s="83" t="s">
        <v>41</v>
      </c>
      <c r="D18" s="84" t="s">
        <v>6</v>
      </c>
      <c r="E18" s="84">
        <v>430</v>
      </c>
      <c r="F18" s="85"/>
      <c r="G18" s="81">
        <f t="shared" si="0"/>
        <v>0</v>
      </c>
      <c r="H18" s="86" t="s">
        <v>24</v>
      </c>
      <c r="I18" s="87" t="s">
        <v>24</v>
      </c>
    </row>
    <row r="19" spans="1:9" s="3" customFormat="1" ht="15.75" thickBot="1" x14ac:dyDescent="0.3">
      <c r="A19" s="3" t="s">
        <v>70</v>
      </c>
      <c r="B19" s="141" t="s">
        <v>71</v>
      </c>
      <c r="C19" s="142"/>
      <c r="D19" s="142"/>
      <c r="E19" s="142"/>
      <c r="F19" s="142"/>
      <c r="G19" s="142"/>
      <c r="H19" s="142"/>
      <c r="I19" s="143"/>
    </row>
    <row r="20" spans="1:9" s="3" customFormat="1" x14ac:dyDescent="0.25">
      <c r="B20" s="88" t="s">
        <v>16</v>
      </c>
      <c r="C20" s="96" t="s">
        <v>53</v>
      </c>
      <c r="D20" s="97" t="s">
        <v>6</v>
      </c>
      <c r="E20" s="97" t="s">
        <v>80</v>
      </c>
      <c r="F20" s="101"/>
      <c r="G20" s="101">
        <f>F20*E20</f>
        <v>0</v>
      </c>
      <c r="H20" s="89" t="s">
        <v>24</v>
      </c>
      <c r="I20" s="90" t="s">
        <v>24</v>
      </c>
    </row>
    <row r="21" spans="1:9" s="3" customFormat="1" x14ac:dyDescent="0.25">
      <c r="B21" s="7" t="s">
        <v>17</v>
      </c>
      <c r="C21" s="92" t="s">
        <v>54</v>
      </c>
      <c r="D21" s="98" t="s">
        <v>6</v>
      </c>
      <c r="E21" s="98" t="s">
        <v>81</v>
      </c>
      <c r="F21" s="61"/>
      <c r="G21" s="61">
        <f t="shared" ref="G21:G39" si="1">E21*F21</f>
        <v>0</v>
      </c>
      <c r="H21" s="62" t="s">
        <v>24</v>
      </c>
      <c r="I21" s="63" t="s">
        <v>24</v>
      </c>
    </row>
    <row r="22" spans="1:9" s="3" customFormat="1" x14ac:dyDescent="0.25">
      <c r="B22" s="88" t="s">
        <v>20</v>
      </c>
      <c r="C22" s="93" t="s">
        <v>55</v>
      </c>
      <c r="D22" s="95" t="s">
        <v>6</v>
      </c>
      <c r="E22" s="95">
        <v>14</v>
      </c>
      <c r="F22" s="61"/>
      <c r="G22" s="61">
        <f t="shared" si="1"/>
        <v>0</v>
      </c>
      <c r="H22" s="62" t="s">
        <v>24</v>
      </c>
      <c r="I22" s="63" t="s">
        <v>24</v>
      </c>
    </row>
    <row r="23" spans="1:9" s="3" customFormat="1" x14ac:dyDescent="0.25">
      <c r="B23" s="7" t="s">
        <v>21</v>
      </c>
      <c r="C23" s="57" t="s">
        <v>56</v>
      </c>
      <c r="D23" s="98" t="s">
        <v>6</v>
      </c>
      <c r="E23" s="58">
        <v>10</v>
      </c>
      <c r="F23" s="61"/>
      <c r="G23" s="61">
        <f t="shared" si="1"/>
        <v>0</v>
      </c>
      <c r="H23" s="62" t="s">
        <v>24</v>
      </c>
      <c r="I23" s="63" t="s">
        <v>24</v>
      </c>
    </row>
    <row r="24" spans="1:9" s="3" customFormat="1" x14ac:dyDescent="0.25">
      <c r="B24" s="88" t="s">
        <v>22</v>
      </c>
      <c r="C24" s="57" t="s">
        <v>57</v>
      </c>
      <c r="D24" s="95" t="s">
        <v>6</v>
      </c>
      <c r="E24" s="58">
        <v>15</v>
      </c>
      <c r="F24" s="61"/>
      <c r="G24" s="61">
        <f t="shared" si="1"/>
        <v>0</v>
      </c>
      <c r="H24" s="62" t="s">
        <v>24</v>
      </c>
      <c r="I24" s="63" t="s">
        <v>24</v>
      </c>
    </row>
    <row r="25" spans="1:9" s="3" customFormat="1" x14ac:dyDescent="0.25">
      <c r="B25" s="7" t="s">
        <v>23</v>
      </c>
      <c r="C25" s="93" t="s">
        <v>58</v>
      </c>
      <c r="D25" s="98" t="s">
        <v>6</v>
      </c>
      <c r="E25" s="95">
        <v>22</v>
      </c>
      <c r="F25" s="61"/>
      <c r="G25" s="61">
        <f t="shared" si="1"/>
        <v>0</v>
      </c>
      <c r="H25" s="62" t="s">
        <v>24</v>
      </c>
      <c r="I25" s="63" t="s">
        <v>24</v>
      </c>
    </row>
    <row r="26" spans="1:9" s="3" customFormat="1" x14ac:dyDescent="0.25">
      <c r="B26" s="88" t="s">
        <v>26</v>
      </c>
      <c r="C26" s="93" t="s">
        <v>59</v>
      </c>
      <c r="D26" s="95" t="s">
        <v>6</v>
      </c>
      <c r="E26" s="95">
        <v>23</v>
      </c>
      <c r="F26" s="61"/>
      <c r="G26" s="61">
        <f t="shared" si="1"/>
        <v>0</v>
      </c>
      <c r="H26" s="62" t="s">
        <v>24</v>
      </c>
      <c r="I26" s="63" t="s">
        <v>24</v>
      </c>
    </row>
    <row r="27" spans="1:9" s="3" customFormat="1" x14ac:dyDescent="0.25">
      <c r="B27" s="7" t="s">
        <v>27</v>
      </c>
      <c r="C27" s="94" t="s">
        <v>60</v>
      </c>
      <c r="D27" s="98" t="s">
        <v>6</v>
      </c>
      <c r="E27" s="99">
        <v>15</v>
      </c>
      <c r="F27" s="61"/>
      <c r="G27" s="61">
        <f t="shared" si="1"/>
        <v>0</v>
      </c>
      <c r="H27" s="62" t="s">
        <v>24</v>
      </c>
      <c r="I27" s="63" t="s">
        <v>24</v>
      </c>
    </row>
    <row r="28" spans="1:9" s="3" customFormat="1" x14ac:dyDescent="0.25">
      <c r="B28" s="88" t="s">
        <v>28</v>
      </c>
      <c r="C28" s="93" t="s">
        <v>61</v>
      </c>
      <c r="D28" s="95" t="s">
        <v>6</v>
      </c>
      <c r="E28" s="95">
        <v>22</v>
      </c>
      <c r="F28" s="61"/>
      <c r="G28" s="61">
        <f t="shared" si="1"/>
        <v>0</v>
      </c>
      <c r="H28" s="62" t="s">
        <v>24</v>
      </c>
      <c r="I28" s="63" t="s">
        <v>24</v>
      </c>
    </row>
    <row r="29" spans="1:9" s="3" customFormat="1" x14ac:dyDescent="0.25">
      <c r="B29" s="7" t="s">
        <v>29</v>
      </c>
      <c r="C29" s="93" t="s">
        <v>62</v>
      </c>
      <c r="D29" s="98" t="s">
        <v>6</v>
      </c>
      <c r="E29" s="95">
        <v>22</v>
      </c>
      <c r="F29" s="61"/>
      <c r="G29" s="61">
        <f t="shared" si="1"/>
        <v>0</v>
      </c>
      <c r="H29" s="62" t="s">
        <v>24</v>
      </c>
      <c r="I29" s="63" t="s">
        <v>24</v>
      </c>
    </row>
    <row r="30" spans="1:9" s="3" customFormat="1" x14ac:dyDescent="0.25">
      <c r="B30" s="88" t="s">
        <v>30</v>
      </c>
      <c r="C30" s="57" t="s">
        <v>82</v>
      </c>
      <c r="D30" s="95" t="s">
        <v>6</v>
      </c>
      <c r="E30" s="58">
        <v>16</v>
      </c>
      <c r="F30" s="61"/>
      <c r="G30" s="61">
        <f t="shared" si="1"/>
        <v>0</v>
      </c>
      <c r="H30" s="62" t="s">
        <v>24</v>
      </c>
      <c r="I30" s="63" t="s">
        <v>24</v>
      </c>
    </row>
    <row r="31" spans="1:9" s="3" customFormat="1" x14ac:dyDescent="0.25">
      <c r="B31" s="7" t="s">
        <v>31</v>
      </c>
      <c r="C31" s="93" t="s">
        <v>83</v>
      </c>
      <c r="D31" s="98" t="s">
        <v>6</v>
      </c>
      <c r="E31" s="95">
        <v>18</v>
      </c>
      <c r="F31" s="61"/>
      <c r="G31" s="61">
        <f t="shared" si="1"/>
        <v>0</v>
      </c>
      <c r="H31" s="62" t="s">
        <v>24</v>
      </c>
      <c r="I31" s="63" t="s">
        <v>24</v>
      </c>
    </row>
    <row r="32" spans="1:9" s="3" customFormat="1" x14ac:dyDescent="0.25">
      <c r="B32" s="88" t="s">
        <v>32</v>
      </c>
      <c r="C32" s="93" t="s">
        <v>84</v>
      </c>
      <c r="D32" s="95" t="s">
        <v>6</v>
      </c>
      <c r="E32" s="95">
        <v>64</v>
      </c>
      <c r="F32" s="61"/>
      <c r="G32" s="61">
        <f t="shared" si="1"/>
        <v>0</v>
      </c>
      <c r="H32" s="62" t="s">
        <v>24</v>
      </c>
      <c r="I32" s="63" t="s">
        <v>24</v>
      </c>
    </row>
    <row r="33" spans="2:9" s="3" customFormat="1" x14ac:dyDescent="0.25">
      <c r="B33" s="7" t="s">
        <v>33</v>
      </c>
      <c r="C33" s="57" t="s">
        <v>82</v>
      </c>
      <c r="D33" s="98" t="s">
        <v>6</v>
      </c>
      <c r="E33" s="58">
        <v>13</v>
      </c>
      <c r="F33" s="61"/>
      <c r="G33" s="61">
        <f t="shared" si="1"/>
        <v>0</v>
      </c>
      <c r="H33" s="62" t="s">
        <v>24</v>
      </c>
      <c r="I33" s="63" t="s">
        <v>24</v>
      </c>
    </row>
    <row r="34" spans="2:9" s="3" customFormat="1" x14ac:dyDescent="0.25">
      <c r="B34" s="88" t="s">
        <v>34</v>
      </c>
      <c r="C34" s="93" t="s">
        <v>83</v>
      </c>
      <c r="D34" s="95" t="s">
        <v>6</v>
      </c>
      <c r="E34" s="95">
        <v>32</v>
      </c>
      <c r="F34" s="61"/>
      <c r="G34" s="61">
        <f t="shared" si="1"/>
        <v>0</v>
      </c>
      <c r="H34" s="62" t="s">
        <v>24</v>
      </c>
      <c r="I34" s="63" t="s">
        <v>24</v>
      </c>
    </row>
    <row r="35" spans="2:9" s="3" customFormat="1" x14ac:dyDescent="0.25">
      <c r="B35" s="7" t="s">
        <v>35</v>
      </c>
      <c r="C35" s="93" t="s">
        <v>85</v>
      </c>
      <c r="D35" s="98" t="s">
        <v>6</v>
      </c>
      <c r="E35" s="95">
        <v>39</v>
      </c>
      <c r="F35" s="61"/>
      <c r="G35" s="61">
        <f t="shared" si="1"/>
        <v>0</v>
      </c>
      <c r="H35" s="62" t="s">
        <v>24</v>
      </c>
      <c r="I35" s="63" t="s">
        <v>24</v>
      </c>
    </row>
    <row r="36" spans="2:9" s="3" customFormat="1" x14ac:dyDescent="0.25">
      <c r="B36" s="88" t="s">
        <v>36</v>
      </c>
      <c r="C36" s="93" t="s">
        <v>86</v>
      </c>
      <c r="D36" s="95" t="s">
        <v>6</v>
      </c>
      <c r="E36" s="95">
        <v>19</v>
      </c>
      <c r="F36" s="61"/>
      <c r="G36" s="61">
        <f t="shared" si="1"/>
        <v>0</v>
      </c>
      <c r="H36" s="62" t="s">
        <v>24</v>
      </c>
      <c r="I36" s="63" t="s">
        <v>24</v>
      </c>
    </row>
    <row r="37" spans="2:9" s="3" customFormat="1" x14ac:dyDescent="0.25">
      <c r="B37" s="7" t="s">
        <v>37</v>
      </c>
      <c r="C37" s="93" t="s">
        <v>63</v>
      </c>
      <c r="D37" s="98" t="s">
        <v>6</v>
      </c>
      <c r="E37" s="100">
        <v>230</v>
      </c>
      <c r="F37" s="61"/>
      <c r="G37" s="61">
        <f t="shared" si="1"/>
        <v>0</v>
      </c>
      <c r="H37" s="62" t="s">
        <v>24</v>
      </c>
      <c r="I37" s="63" t="s">
        <v>24</v>
      </c>
    </row>
    <row r="38" spans="2:9" s="3" customFormat="1" x14ac:dyDescent="0.25">
      <c r="B38" s="88" t="s">
        <v>42</v>
      </c>
      <c r="C38" s="93" t="s">
        <v>64</v>
      </c>
      <c r="D38" s="95" t="s">
        <v>6</v>
      </c>
      <c r="E38" s="100">
        <v>100</v>
      </c>
      <c r="F38" s="61"/>
      <c r="G38" s="61">
        <f t="shared" si="1"/>
        <v>0</v>
      </c>
      <c r="H38" s="62" t="s">
        <v>24</v>
      </c>
      <c r="I38" s="63" t="s">
        <v>24</v>
      </c>
    </row>
    <row r="39" spans="2:9" s="3" customFormat="1" x14ac:dyDescent="0.25">
      <c r="B39" s="7" t="s">
        <v>43</v>
      </c>
      <c r="C39" s="93" t="s">
        <v>65</v>
      </c>
      <c r="D39" s="98" t="s">
        <v>6</v>
      </c>
      <c r="E39" s="100">
        <v>100</v>
      </c>
      <c r="F39" s="61"/>
      <c r="G39" s="61">
        <f t="shared" si="1"/>
        <v>0</v>
      </c>
      <c r="H39" s="62" t="s">
        <v>24</v>
      </c>
      <c r="I39" s="63" t="s">
        <v>24</v>
      </c>
    </row>
    <row r="40" spans="2:9" s="3" customFormat="1" ht="6" customHeight="1" x14ac:dyDescent="0.25">
      <c r="B40" s="145"/>
      <c r="C40" s="146"/>
      <c r="D40" s="146"/>
      <c r="E40" s="146"/>
      <c r="F40" s="146"/>
      <c r="G40" s="146"/>
      <c r="H40" s="146"/>
      <c r="I40" s="147"/>
    </row>
    <row r="41" spans="2:9" s="3" customFormat="1" x14ac:dyDescent="0.25">
      <c r="B41" s="7" t="s">
        <v>44</v>
      </c>
      <c r="C41" s="65" t="s">
        <v>66</v>
      </c>
      <c r="D41" s="66" t="s">
        <v>7</v>
      </c>
      <c r="E41" s="66">
        <v>4.3</v>
      </c>
      <c r="F41" s="67"/>
      <c r="G41" s="67">
        <f>F41*E41</f>
        <v>0</v>
      </c>
      <c r="H41" s="66" t="s">
        <v>24</v>
      </c>
      <c r="I41" s="68" t="s">
        <v>24</v>
      </c>
    </row>
    <row r="42" spans="2:9" s="3" customFormat="1" x14ac:dyDescent="0.25">
      <c r="B42" s="7" t="s">
        <v>45</v>
      </c>
      <c r="C42" s="65" t="s">
        <v>67</v>
      </c>
      <c r="D42" s="66" t="s">
        <v>7</v>
      </c>
      <c r="E42" s="66">
        <v>4.3</v>
      </c>
      <c r="F42" s="69"/>
      <c r="G42" s="67">
        <f>F42*E42</f>
        <v>0</v>
      </c>
      <c r="H42" s="66" t="s">
        <v>24</v>
      </c>
      <c r="I42" s="70" t="s">
        <v>24</v>
      </c>
    </row>
    <row r="43" spans="2:9" s="3" customFormat="1" x14ac:dyDescent="0.25">
      <c r="B43" s="7" t="s">
        <v>46</v>
      </c>
      <c r="C43" s="64" t="s">
        <v>90</v>
      </c>
      <c r="D43" s="71" t="s">
        <v>7</v>
      </c>
      <c r="E43" s="71">
        <v>3.6</v>
      </c>
      <c r="F43" s="61"/>
      <c r="G43" s="61">
        <f>E43*F43</f>
        <v>0</v>
      </c>
      <c r="H43" s="62" t="s">
        <v>24</v>
      </c>
      <c r="I43" s="63" t="s">
        <v>24</v>
      </c>
    </row>
    <row r="44" spans="2:9" s="3" customFormat="1" ht="15.75" thickBot="1" x14ac:dyDescent="0.3">
      <c r="B44" s="123" t="s">
        <v>72</v>
      </c>
      <c r="C44" s="124" t="s">
        <v>8</v>
      </c>
      <c r="D44" s="125" t="s">
        <v>51</v>
      </c>
      <c r="E44" s="125">
        <v>1</v>
      </c>
      <c r="F44" s="126"/>
      <c r="G44" s="126">
        <f>E44*F44</f>
        <v>0</v>
      </c>
      <c r="H44" s="127" t="s">
        <v>24</v>
      </c>
      <c r="I44" s="128" t="s">
        <v>24</v>
      </c>
    </row>
    <row r="45" spans="2:9" s="3" customFormat="1" x14ac:dyDescent="0.25">
      <c r="B45" s="19"/>
      <c r="C45" s="119"/>
      <c r="D45" s="120"/>
      <c r="E45" s="120"/>
      <c r="F45" s="121"/>
      <c r="G45" s="121"/>
      <c r="H45" s="122"/>
      <c r="I45" s="122"/>
    </row>
    <row r="46" spans="2:9" s="3" customFormat="1" x14ac:dyDescent="0.25">
      <c r="B46" s="19"/>
      <c r="C46" s="131" t="s">
        <v>104</v>
      </c>
      <c r="D46" s="122"/>
      <c r="E46" s="122"/>
      <c r="F46" s="132"/>
      <c r="G46" s="132">
        <f>SUM(G10,G12:G18,G20:G39,G41:G44)</f>
        <v>0</v>
      </c>
      <c r="H46" s="122"/>
      <c r="I46" s="122"/>
    </row>
    <row r="47" spans="2:9" s="3" customFormat="1" x14ac:dyDescent="0.25">
      <c r="B47" s="19"/>
      <c r="C47" s="119"/>
      <c r="D47" s="120"/>
      <c r="E47" s="120"/>
      <c r="F47" s="121"/>
      <c r="G47" s="121"/>
      <c r="H47" s="122"/>
      <c r="I47" s="122"/>
    </row>
    <row r="48" spans="2:9" s="3" customFormat="1" x14ac:dyDescent="0.25">
      <c r="B48" s="19"/>
      <c r="C48" s="119"/>
      <c r="D48" s="120"/>
      <c r="E48" s="120"/>
      <c r="F48" s="121"/>
      <c r="G48" s="121"/>
      <c r="H48" s="122"/>
      <c r="I48" s="122"/>
    </row>
    <row r="49" spans="2:9" s="3" customFormat="1" ht="19.5" thickBot="1" x14ac:dyDescent="0.35">
      <c r="B49" s="144" t="s">
        <v>103</v>
      </c>
      <c r="C49" s="144"/>
      <c r="D49" s="144"/>
      <c r="E49" s="144"/>
      <c r="F49" s="144"/>
      <c r="G49" s="144"/>
      <c r="H49" s="144"/>
      <c r="I49" s="144"/>
    </row>
    <row r="50" spans="2:9" s="3" customFormat="1" ht="30.75" thickBot="1" x14ac:dyDescent="0.3">
      <c r="B50" s="129"/>
      <c r="C50" s="130" t="s">
        <v>38</v>
      </c>
      <c r="D50" s="105" t="s">
        <v>0</v>
      </c>
      <c r="E50" s="105" t="s">
        <v>39</v>
      </c>
      <c r="F50" s="105" t="s">
        <v>2</v>
      </c>
      <c r="G50" s="105" t="s">
        <v>3</v>
      </c>
      <c r="H50" s="105" t="s">
        <v>19</v>
      </c>
      <c r="I50" s="106" t="s">
        <v>3</v>
      </c>
    </row>
    <row r="51" spans="2:9" s="3" customFormat="1" x14ac:dyDescent="0.25">
      <c r="B51" s="91" t="s">
        <v>73</v>
      </c>
      <c r="C51" s="13" t="s">
        <v>91</v>
      </c>
      <c r="D51" s="14" t="s">
        <v>5</v>
      </c>
      <c r="E51" s="14">
        <v>61</v>
      </c>
      <c r="F51" s="15"/>
      <c r="G51" s="16">
        <f t="shared" ref="G51" si="2">F51*E51</f>
        <v>0</v>
      </c>
      <c r="H51" s="14">
        <v>1</v>
      </c>
      <c r="I51" s="17">
        <f>H51*G51</f>
        <v>0</v>
      </c>
    </row>
    <row r="52" spans="2:9" s="3" customFormat="1" x14ac:dyDescent="0.25">
      <c r="B52" s="91" t="s">
        <v>74</v>
      </c>
      <c r="C52" s="13" t="s">
        <v>92</v>
      </c>
      <c r="D52" s="14" t="s">
        <v>5</v>
      </c>
      <c r="E52" s="14">
        <v>61</v>
      </c>
      <c r="F52" s="15"/>
      <c r="G52" s="16">
        <f>E52*F52</f>
        <v>0</v>
      </c>
      <c r="H52" s="14" t="s">
        <v>24</v>
      </c>
      <c r="I52" s="17" t="s">
        <v>24</v>
      </c>
    </row>
    <row r="53" spans="2:9" s="3" customFormat="1" x14ac:dyDescent="0.25">
      <c r="B53" s="91" t="s">
        <v>75</v>
      </c>
      <c r="C53" s="13" t="s">
        <v>94</v>
      </c>
      <c r="D53" s="14" t="s">
        <v>7</v>
      </c>
      <c r="E53" s="14">
        <v>2</v>
      </c>
      <c r="F53" s="15"/>
      <c r="G53" s="16">
        <f>E53*F53</f>
        <v>0</v>
      </c>
      <c r="H53" s="14" t="s">
        <v>24</v>
      </c>
      <c r="I53" s="17" t="s">
        <v>24</v>
      </c>
    </row>
    <row r="54" spans="2:9" s="3" customFormat="1" x14ac:dyDescent="0.25">
      <c r="B54" s="91" t="s">
        <v>76</v>
      </c>
      <c r="C54" s="13" t="s">
        <v>18</v>
      </c>
      <c r="D54" s="14" t="s">
        <v>7</v>
      </c>
      <c r="E54" s="14">
        <v>3.6</v>
      </c>
      <c r="F54" s="15"/>
      <c r="G54" s="16">
        <f t="shared" ref="G54:G57" si="3">F54*E54</f>
        <v>0</v>
      </c>
      <c r="H54" s="28">
        <v>20</v>
      </c>
      <c r="I54" s="29">
        <f>G54*H54</f>
        <v>0</v>
      </c>
    </row>
    <row r="55" spans="2:9" s="3" customFormat="1" x14ac:dyDescent="0.25">
      <c r="B55" s="91" t="s">
        <v>96</v>
      </c>
      <c r="C55" s="13" t="s">
        <v>25</v>
      </c>
      <c r="D55" s="14" t="s">
        <v>5</v>
      </c>
      <c r="E55" s="14">
        <v>61</v>
      </c>
      <c r="F55" s="15"/>
      <c r="G55" s="16">
        <f t="shared" si="3"/>
        <v>0</v>
      </c>
      <c r="H55" s="28">
        <v>5</v>
      </c>
      <c r="I55" s="29">
        <f>G55*H55</f>
        <v>0</v>
      </c>
    </row>
    <row r="56" spans="2:9" s="3" customFormat="1" x14ac:dyDescent="0.25">
      <c r="B56" s="91" t="s">
        <v>97</v>
      </c>
      <c r="C56" s="13" t="s">
        <v>68</v>
      </c>
      <c r="D56" s="14" t="s">
        <v>5</v>
      </c>
      <c r="E56" s="14">
        <v>61</v>
      </c>
      <c r="F56" s="15"/>
      <c r="G56" s="16">
        <f t="shared" si="3"/>
        <v>0</v>
      </c>
      <c r="H56" s="112">
        <v>40</v>
      </c>
      <c r="I56" s="17">
        <f>G56*H56</f>
        <v>0</v>
      </c>
    </row>
    <row r="57" spans="2:9" s="3" customFormat="1" ht="15.75" thickBot="1" x14ac:dyDescent="0.3">
      <c r="B57" s="91" t="s">
        <v>98</v>
      </c>
      <c r="C57" s="23" t="s">
        <v>93</v>
      </c>
      <c r="D57" s="24" t="s">
        <v>6</v>
      </c>
      <c r="E57" s="24">
        <v>20</v>
      </c>
      <c r="F57" s="25"/>
      <c r="G57" s="26">
        <f t="shared" si="3"/>
        <v>0</v>
      </c>
      <c r="H57" s="24">
        <v>1</v>
      </c>
      <c r="I57" s="27">
        <f>G57*H57</f>
        <v>0</v>
      </c>
    </row>
    <row r="58" spans="2:9" s="3" customFormat="1" x14ac:dyDescent="0.25">
      <c r="B58" s="19"/>
      <c r="C58" s="20"/>
      <c r="D58" s="21"/>
      <c r="E58" s="22"/>
      <c r="F58" s="22"/>
      <c r="G58" s="22"/>
    </row>
    <row r="59" spans="2:9" x14ac:dyDescent="0.25">
      <c r="C59" s="5" t="s">
        <v>104</v>
      </c>
      <c r="F59" s="3"/>
      <c r="G59" s="48">
        <f>SUM(I51,I54:I57)</f>
        <v>0</v>
      </c>
    </row>
    <row r="63" spans="2:9" ht="19.5" thickBot="1" x14ac:dyDescent="0.35">
      <c r="B63" s="30"/>
      <c r="C63" s="31" t="s">
        <v>77</v>
      </c>
      <c r="D63" s="32"/>
      <c r="E63" s="32"/>
      <c r="F63" s="33"/>
      <c r="G63" s="32"/>
      <c r="H63" s="34"/>
      <c r="I63" s="35"/>
    </row>
    <row r="64" spans="2:9" ht="30.75" thickBot="1" x14ac:dyDescent="0.3">
      <c r="B64" s="107"/>
      <c r="C64" s="108" t="s">
        <v>38</v>
      </c>
      <c r="D64" s="109" t="s">
        <v>0</v>
      </c>
      <c r="E64" s="109" t="s">
        <v>39</v>
      </c>
      <c r="F64" s="109" t="s">
        <v>2</v>
      </c>
      <c r="G64" s="109" t="s">
        <v>3</v>
      </c>
      <c r="H64" s="109" t="s">
        <v>19</v>
      </c>
      <c r="I64" s="110" t="s">
        <v>3</v>
      </c>
    </row>
    <row r="65" spans="1:10" x14ac:dyDescent="0.25">
      <c r="B65" s="91" t="s">
        <v>9</v>
      </c>
      <c r="C65" s="13" t="s">
        <v>91</v>
      </c>
      <c r="D65" s="14" t="s">
        <v>5</v>
      </c>
      <c r="E65" s="14">
        <v>61</v>
      </c>
      <c r="F65" s="15"/>
      <c r="G65" s="16">
        <f t="shared" ref="G65" si="4">F65*E65</f>
        <v>0</v>
      </c>
      <c r="H65" s="14">
        <v>2</v>
      </c>
      <c r="I65" s="17">
        <f>H65*G65</f>
        <v>0</v>
      </c>
    </row>
    <row r="66" spans="1:10" x14ac:dyDescent="0.25">
      <c r="B66" s="91" t="s">
        <v>10</v>
      </c>
      <c r="C66" s="13" t="s">
        <v>92</v>
      </c>
      <c r="D66" s="14" t="s">
        <v>5</v>
      </c>
      <c r="E66" s="14">
        <v>61</v>
      </c>
      <c r="F66" s="15"/>
      <c r="G66" s="16">
        <f>E66*F66</f>
        <v>0</v>
      </c>
      <c r="H66" s="14">
        <v>1</v>
      </c>
      <c r="I66" s="17">
        <f>G66*H66</f>
        <v>0</v>
      </c>
    </row>
    <row r="67" spans="1:10" x14ac:dyDescent="0.25">
      <c r="B67" s="91" t="s">
        <v>11</v>
      </c>
      <c r="C67" s="13" t="s">
        <v>94</v>
      </c>
      <c r="D67" s="14" t="s">
        <v>7</v>
      </c>
      <c r="E67" s="14">
        <v>2</v>
      </c>
      <c r="F67" s="15"/>
      <c r="G67" s="16">
        <f>E67*F67</f>
        <v>0</v>
      </c>
      <c r="H67" s="14">
        <v>1</v>
      </c>
      <c r="I67" s="17">
        <f t="shared" ref="I67" si="5">G67*H67</f>
        <v>0</v>
      </c>
    </row>
    <row r="68" spans="1:10" x14ac:dyDescent="0.25">
      <c r="B68" s="91" t="s">
        <v>12</v>
      </c>
      <c r="C68" s="13" t="s">
        <v>18</v>
      </c>
      <c r="D68" s="14" t="s">
        <v>7</v>
      </c>
      <c r="E68" s="14">
        <v>3.6</v>
      </c>
      <c r="F68" s="15"/>
      <c r="G68" s="16">
        <f t="shared" ref="G68:G71" si="6">F68*E68</f>
        <v>0</v>
      </c>
      <c r="H68" s="28">
        <v>24</v>
      </c>
      <c r="I68" s="29">
        <f>G68*H68</f>
        <v>0</v>
      </c>
    </row>
    <row r="69" spans="1:10" x14ac:dyDescent="0.25">
      <c r="B69" s="91" t="s">
        <v>13</v>
      </c>
      <c r="C69" s="13" t="s">
        <v>25</v>
      </c>
      <c r="D69" s="14" t="s">
        <v>5</v>
      </c>
      <c r="E69" s="14">
        <v>61</v>
      </c>
      <c r="F69" s="15"/>
      <c r="G69" s="16">
        <f t="shared" si="6"/>
        <v>0</v>
      </c>
      <c r="H69" s="28">
        <v>6</v>
      </c>
      <c r="I69" s="29">
        <f>G69*H69</f>
        <v>0</v>
      </c>
    </row>
    <row r="70" spans="1:10" x14ac:dyDescent="0.25">
      <c r="B70" s="91" t="s">
        <v>14</v>
      </c>
      <c r="C70" s="13" t="s">
        <v>68</v>
      </c>
      <c r="D70" s="14" t="s">
        <v>5</v>
      </c>
      <c r="E70" s="14">
        <v>61</v>
      </c>
      <c r="F70" s="15"/>
      <c r="G70" s="16">
        <f t="shared" si="6"/>
        <v>0</v>
      </c>
      <c r="H70" s="112">
        <v>52</v>
      </c>
      <c r="I70" s="17">
        <f>G70*H70</f>
        <v>0</v>
      </c>
    </row>
    <row r="71" spans="1:10" ht="15.75" thickBot="1" x14ac:dyDescent="0.3">
      <c r="B71" s="102" t="s">
        <v>15</v>
      </c>
      <c r="C71" s="23" t="s">
        <v>93</v>
      </c>
      <c r="D71" s="24" t="s">
        <v>6</v>
      </c>
      <c r="E71" s="24">
        <v>20</v>
      </c>
      <c r="F71" s="25"/>
      <c r="G71" s="26">
        <f t="shared" si="6"/>
        <v>0</v>
      </c>
      <c r="H71" s="24">
        <v>2</v>
      </c>
      <c r="I71" s="27">
        <f>G71*H71</f>
        <v>0</v>
      </c>
    </row>
    <row r="72" spans="1:10" x14ac:dyDescent="0.25">
      <c r="B72" s="30"/>
      <c r="C72" s="36"/>
      <c r="D72" s="30"/>
      <c r="E72" s="18"/>
      <c r="F72" s="37"/>
      <c r="G72" s="30"/>
      <c r="H72" s="38"/>
      <c r="I72" s="39"/>
    </row>
    <row r="73" spans="1:10" x14ac:dyDescent="0.25">
      <c r="B73" s="30"/>
      <c r="C73" s="36"/>
      <c r="D73" s="30"/>
      <c r="E73" s="30"/>
      <c r="F73" s="40"/>
      <c r="G73" s="30"/>
      <c r="H73" s="38" t="s">
        <v>40</v>
      </c>
      <c r="I73" s="39">
        <f>SUM(I65:I71)</f>
        <v>0</v>
      </c>
    </row>
    <row r="75" spans="1:10" x14ac:dyDescent="0.25">
      <c r="G75" s="6"/>
      <c r="H75" s="9"/>
      <c r="I75" s="10"/>
    </row>
    <row r="76" spans="1:10" ht="19.5" thickBot="1" x14ac:dyDescent="0.35">
      <c r="B76" s="30"/>
      <c r="C76" s="31" t="s">
        <v>78</v>
      </c>
      <c r="D76" s="32"/>
      <c r="E76" s="32"/>
      <c r="F76" s="33"/>
      <c r="G76" s="32"/>
      <c r="H76" s="34"/>
      <c r="I76" s="35"/>
    </row>
    <row r="77" spans="1:10" ht="30.75" thickBot="1" x14ac:dyDescent="0.3">
      <c r="A77" s="12"/>
      <c r="B77" s="41"/>
      <c r="C77" s="42" t="s">
        <v>38</v>
      </c>
      <c r="D77" s="43" t="s">
        <v>0</v>
      </c>
      <c r="E77" s="43" t="s">
        <v>39</v>
      </c>
      <c r="F77" s="43" t="s">
        <v>2</v>
      </c>
      <c r="G77" s="43" t="s">
        <v>3</v>
      </c>
      <c r="H77" s="43" t="s">
        <v>19</v>
      </c>
      <c r="I77" s="44" t="s">
        <v>3</v>
      </c>
      <c r="J77" s="12"/>
    </row>
    <row r="78" spans="1:10" x14ac:dyDescent="0.25">
      <c r="B78" s="91" t="s">
        <v>9</v>
      </c>
      <c r="C78" s="13" t="s">
        <v>91</v>
      </c>
      <c r="D78" s="14" t="s">
        <v>5</v>
      </c>
      <c r="E78" s="14">
        <v>61</v>
      </c>
      <c r="F78" s="15"/>
      <c r="G78" s="16">
        <f t="shared" ref="G78" si="7">F78*E78</f>
        <v>0</v>
      </c>
      <c r="H78" s="14">
        <v>2</v>
      </c>
      <c r="I78" s="17">
        <f>H78*G78</f>
        <v>0</v>
      </c>
    </row>
    <row r="79" spans="1:10" x14ac:dyDescent="0.25">
      <c r="B79" s="91" t="s">
        <v>10</v>
      </c>
      <c r="C79" s="13" t="s">
        <v>92</v>
      </c>
      <c r="D79" s="14" t="s">
        <v>5</v>
      </c>
      <c r="E79" s="14">
        <v>61</v>
      </c>
      <c r="F79" s="15"/>
      <c r="G79" s="16">
        <f>E79*F79</f>
        <v>0</v>
      </c>
      <c r="H79" s="14">
        <v>1</v>
      </c>
      <c r="I79" s="17">
        <f>G79*H79</f>
        <v>0</v>
      </c>
    </row>
    <row r="80" spans="1:10" x14ac:dyDescent="0.25">
      <c r="B80" s="91" t="s">
        <v>11</v>
      </c>
      <c r="C80" s="13" t="s">
        <v>94</v>
      </c>
      <c r="D80" s="14" t="s">
        <v>7</v>
      </c>
      <c r="E80" s="14">
        <v>2</v>
      </c>
      <c r="F80" s="15"/>
      <c r="G80" s="16">
        <f>E80*F80</f>
        <v>0</v>
      </c>
      <c r="H80" s="14">
        <v>1</v>
      </c>
      <c r="I80" s="17">
        <f t="shared" ref="I80" si="8">G80*H80</f>
        <v>0</v>
      </c>
    </row>
    <row r="81" spans="2:9" s="11" customFormat="1" x14ac:dyDescent="0.25">
      <c r="B81" s="91" t="s">
        <v>12</v>
      </c>
      <c r="C81" s="13" t="s">
        <v>18</v>
      </c>
      <c r="D81" s="14" t="s">
        <v>7</v>
      </c>
      <c r="E81" s="14">
        <v>3.6</v>
      </c>
      <c r="F81" s="15"/>
      <c r="G81" s="16">
        <f t="shared" ref="G81:G84" si="9">F81*E81</f>
        <v>0</v>
      </c>
      <c r="H81" s="28">
        <v>24</v>
      </c>
      <c r="I81" s="29">
        <f>G81*H81</f>
        <v>0</v>
      </c>
    </row>
    <row r="82" spans="2:9" x14ac:dyDescent="0.25">
      <c r="B82" s="91" t="s">
        <v>13</v>
      </c>
      <c r="C82" s="13" t="s">
        <v>25</v>
      </c>
      <c r="D82" s="14" t="s">
        <v>5</v>
      </c>
      <c r="E82" s="14">
        <v>61</v>
      </c>
      <c r="F82" s="15"/>
      <c r="G82" s="16">
        <f t="shared" si="9"/>
        <v>0</v>
      </c>
      <c r="H82" s="28">
        <v>6</v>
      </c>
      <c r="I82" s="29">
        <f>G82*H82</f>
        <v>0</v>
      </c>
    </row>
    <row r="83" spans="2:9" x14ac:dyDescent="0.25">
      <c r="B83" s="91" t="s">
        <v>14</v>
      </c>
      <c r="C83" s="13" t="s">
        <v>68</v>
      </c>
      <c r="D83" s="14" t="s">
        <v>5</v>
      </c>
      <c r="E83" s="14">
        <v>61</v>
      </c>
      <c r="F83" s="15"/>
      <c r="G83" s="16">
        <f t="shared" si="9"/>
        <v>0</v>
      </c>
      <c r="H83" s="112">
        <v>52</v>
      </c>
      <c r="I83" s="17">
        <f>G83*H83</f>
        <v>0</v>
      </c>
    </row>
    <row r="84" spans="2:9" ht="15.75" thickBot="1" x14ac:dyDescent="0.3">
      <c r="B84" s="102" t="s">
        <v>15</v>
      </c>
      <c r="C84" s="23" t="s">
        <v>93</v>
      </c>
      <c r="D84" s="24" t="s">
        <v>6</v>
      </c>
      <c r="E84" s="24">
        <v>20</v>
      </c>
      <c r="F84" s="25"/>
      <c r="G84" s="26">
        <f t="shared" si="9"/>
        <v>0</v>
      </c>
      <c r="H84" s="24">
        <v>2</v>
      </c>
      <c r="I84" s="27">
        <f>G84*H84</f>
        <v>0</v>
      </c>
    </row>
    <row r="85" spans="2:9" x14ac:dyDescent="0.25">
      <c r="B85" s="30"/>
      <c r="C85" s="36"/>
      <c r="D85" s="30"/>
      <c r="E85" s="18"/>
      <c r="F85" s="37"/>
      <c r="G85" s="30"/>
      <c r="H85" s="38"/>
      <c r="I85" s="39"/>
    </row>
    <row r="86" spans="2:9" x14ac:dyDescent="0.25">
      <c r="B86" s="30"/>
      <c r="C86" s="36"/>
      <c r="D86" s="30"/>
      <c r="E86" s="30"/>
      <c r="F86" s="40"/>
      <c r="G86" s="30"/>
      <c r="H86" s="38" t="s">
        <v>40</v>
      </c>
      <c r="I86" s="39">
        <f>SUM(I78:I84)</f>
        <v>0</v>
      </c>
    </row>
    <row r="89" spans="2:9" ht="18.75" x14ac:dyDescent="0.3">
      <c r="C89" s="118" t="s">
        <v>100</v>
      </c>
      <c r="D89" s="133">
        <f>SUM(G46,G59,I73,I86)</f>
        <v>0</v>
      </c>
      <c r="E89" s="134"/>
    </row>
  </sheetData>
  <sheetProtection algorithmName="SHA-512" hashValue="+rXah4/D1JWtIRUWfe/IwHfPJCwFGajZCZONSW7DG/S8zptiqdKsmDnfWx8ffWyOv2vkMkFIZlA1KbVldW8zCw==" saltValue="EMcVTT3d5XV8w3ZveTVACA==" spinCount="100000" sheet="1" objects="1" scenarios="1"/>
  <protectedRanges>
    <protectedRange sqref="F10 F12:F18 F20:F39 F41:F44 F51:F57 F65:F71 F78:F84" name="Oblast1"/>
  </protectedRanges>
  <mergeCells count="6">
    <mergeCell ref="D89:E89"/>
    <mergeCell ref="B9:I9"/>
    <mergeCell ref="B11:I11"/>
    <mergeCell ref="B19:I19"/>
    <mergeCell ref="B49:I49"/>
    <mergeCell ref="B40:I40"/>
  </mergeCell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2025-11-27T08:39:40Z</dcterms:modified>
</cp:coreProperties>
</file>